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zegedy.attila\AppData\Local\Microsoft\Windows\INetCache\Content.Outlook\PLBPBIE5\"/>
    </mc:Choice>
  </mc:AlternateContent>
  <xr:revisionPtr revIDLastSave="0" documentId="13_ncr:1_{5BE9D58D-F001-4862-B91C-C2FF383CE983}" xr6:coauthVersionLast="47" xr6:coauthVersionMax="47" xr10:uidLastSave="{00000000-0000-0000-0000-000000000000}"/>
  <bookViews>
    <workbookView xWindow="-120" yWindow="-120" windowWidth="29040" windowHeight="15720" xr2:uid="{1E72B7C0-36CC-4CCF-A053-B21CC952B67B}"/>
  </bookViews>
  <sheets>
    <sheet name="3121-3123_10_2025_05_2026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F17" i="1"/>
  <c r="F19" i="1" s="1"/>
  <c r="B17" i="1"/>
  <c r="C17" i="1"/>
  <c r="D16" i="1"/>
  <c r="D15" i="1"/>
  <c r="D14" i="1"/>
  <c r="E9" i="1"/>
  <c r="E8" i="1"/>
  <c r="E7" i="1"/>
  <c r="G6" i="1"/>
  <c r="G17" i="1" s="1"/>
  <c r="E6" i="1"/>
  <c r="E5" i="1"/>
  <c r="E17" i="1" l="1"/>
  <c r="D17" i="1"/>
  <c r="D19" i="1" s="1"/>
</calcChain>
</file>

<file path=xl/sharedStrings.xml><?xml version="1.0" encoding="utf-8"?>
<sst xmlns="http://schemas.openxmlformats.org/spreadsheetml/2006/main" count="19" uniqueCount="19">
  <si>
    <t>Bevételek megoszlása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</si>
  <si>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</si>
  <si>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</si>
  <si>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</si>
  <si>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</si>
  <si>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</si>
  <si>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</si>
  <si>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</si>
  <si>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</si>
  <si>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</si>
  <si>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</si>
  <si>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</si>
  <si>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</si>
  <si>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SZUMMA</t>
  </si>
  <si>
    <t>ÉRME</t>
  </si>
  <si>
    <t>MoPa</t>
  </si>
  <si>
    <t>Pótdíj darabszáma</t>
  </si>
  <si>
    <t>P A R K O L Á S I   B E V É T E L E K   A D A T O K</t>
  </si>
  <si>
    <t>IDŐSZAK 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</si>
</sst>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F_t_-;\-* #,##0.00\ _F_t_-;_-* &quot;-&quot;??\ _F_t_-;_-@_-"/>
    <numFmt numFmtId="165" formatCode="_-* #,##0\ _F_t_-;\-* #,##0\ _F_t_-;_-* &quot;-&quot;??\ _F_t_-;_-@_-"/>
    <numFmt numFmtId="166" formatCode="0&quot; db&quot;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rgb="FF7030A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3" fontId="2" fillId="0" borderId="0" xfId="0" applyNumberFormat="1" applyFont="1" applyAlignment="1">
      <alignment horizontal="center" vertical="center"/>
    </xf>
    <xf numFmtId="0" fontId="2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/>
    <xf numFmtId="49" fontId="4" fillId="0" borderId="0" xfId="0" applyNumberFormat="1" applyFont="1" applyAlignment="1">
      <alignment horizontal="center" vertical="center"/>
    </xf>
    <xf numFmtId="0" fontId="2" fillId="0" borderId="0" xfId="0" quotePrefix="1" applyFont="1"/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1" fontId="4" fillId="0" borderId="4" xfId="0" applyNumberFormat="1" applyFont="1" applyBorder="1" applyAlignment="1">
      <alignment horizontal="center" vertical="center"/>
    </xf>
    <xf numFmtId="165" fontId="3" fillId="0" borderId="4" xfId="1" applyNumberFormat="1" applyFont="1" applyBorder="1" applyAlignment="1">
      <alignment horizontal="center" vertical="center"/>
    </xf>
    <xf numFmtId="165" fontId="5" fillId="0" borderId="4" xfId="1" applyNumberFormat="1" applyFont="1" applyBorder="1" applyAlignment="1">
      <alignment horizontal="center" vertical="center"/>
    </xf>
    <xf numFmtId="165" fontId="3" fillId="0" borderId="3" xfId="1" applyNumberFormat="1" applyFont="1" applyBorder="1" applyAlignment="1">
      <alignment horizontal="center" vertical="center"/>
    </xf>
    <xf numFmtId="165" fontId="3" fillId="4" borderId="5" xfId="1" applyNumberFormat="1" applyFont="1" applyFill="1" applyBorder="1" applyAlignment="1">
      <alignment horizontal="center" vertical="center"/>
    </xf>
    <xf numFmtId="165" fontId="3" fillId="4" borderId="6" xfId="1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left"/>
    </xf>
    <xf numFmtId="1" fontId="4" fillId="0" borderId="12" xfId="0" applyNumberFormat="1" applyFont="1" applyBorder="1" applyAlignment="1">
      <alignment horizontal="center" vertical="center"/>
    </xf>
    <xf numFmtId="1" fontId="4" fillId="0" borderId="13" xfId="0" applyNumberFormat="1" applyFont="1" applyBorder="1" applyAlignment="1">
      <alignment horizontal="center" vertical="center"/>
    </xf>
    <xf numFmtId="165" fontId="3" fillId="4" borderId="12" xfId="1" applyNumberFormat="1" applyFont="1" applyFill="1" applyBorder="1" applyAlignment="1">
      <alignment horizontal="center" vertical="center"/>
    </xf>
    <xf numFmtId="165" fontId="3" fillId="4" borderId="13" xfId="1" applyNumberFormat="1" applyFont="1" applyFill="1" applyBorder="1" applyAlignment="1">
      <alignment horizontal="center" vertical="center"/>
    </xf>
    <xf numFmtId="165" fontId="2" fillId="4" borderId="12" xfId="2" applyNumberFormat="1" applyFont="1" applyFill="1" applyBorder="1" applyAlignment="1">
      <alignment horizontal="center" vertical="center"/>
    </xf>
    <xf numFmtId="165" fontId="2" fillId="4" borderId="13" xfId="2" applyNumberFormat="1" applyFont="1" applyFill="1" applyBorder="1" applyAlignment="1">
      <alignment horizontal="center" vertical="center"/>
    </xf>
    <xf numFmtId="165" fontId="2" fillId="4" borderId="12" xfId="1" applyNumberFormat="1" applyFont="1" applyFill="1" applyBorder="1" applyAlignment="1">
      <alignment horizontal="center" vertical="center"/>
    </xf>
    <xf numFmtId="165" fontId="2" fillId="4" borderId="13" xfId="1" applyNumberFormat="1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66" fontId="2" fillId="4" borderId="12" xfId="0" applyNumberFormat="1" applyFont="1" applyFill="1" applyBorder="1" applyAlignment="1">
      <alignment horizontal="center" vertical="center"/>
    </xf>
    <xf numFmtId="166" fontId="2" fillId="4" borderId="13" xfId="0" applyNumberFormat="1" applyFont="1" applyFill="1" applyBorder="1" applyAlignment="1">
      <alignment horizontal="center" vertical="center"/>
    </xf>
    <xf numFmtId="165" fontId="2" fillId="0" borderId="3" xfId="1" applyNumberFormat="1" applyFont="1" applyBorder="1" applyAlignment="1">
      <alignment horizontal="center" vertical="center"/>
    </xf>
    <xf numFmtId="166" fontId="2" fillId="0" borderId="4" xfId="0" applyNumberFormat="1" applyFont="1" applyBorder="1" applyAlignment="1">
      <alignment horizontal="center" vertical="center"/>
    </xf>
    <xf numFmtId="166" fontId="2" fillId="0" borderId="3" xfId="0" applyNumberFormat="1" applyFont="1" applyBorder="1" applyAlignment="1">
      <alignment horizontal="center" vertical="center"/>
    </xf>
    <xf numFmtId="165" fontId="3" fillId="0" borderId="14" xfId="1" applyNumberFormat="1" applyFont="1" applyBorder="1" applyAlignment="1">
      <alignment horizontal="center" vertical="center"/>
    </xf>
    <xf numFmtId="165" fontId="2" fillId="0" borderId="14" xfId="1" applyNumberFormat="1" applyFont="1" applyBorder="1" applyAlignment="1">
      <alignment horizontal="center" vertical="center"/>
    </xf>
    <xf numFmtId="166" fontId="2" fillId="0" borderId="14" xfId="0" applyNumberFormat="1" applyFont="1" applyBorder="1" applyAlignment="1">
      <alignment horizontal="center" vertical="center"/>
    </xf>
    <xf numFmtId="165" fontId="5" fillId="0" borderId="8" xfId="1" applyNumberFormat="1" applyFont="1" applyBorder="1" applyAlignment="1">
      <alignment horizontal="center" vertical="center"/>
    </xf>
    <xf numFmtId="165" fontId="5" fillId="0" borderId="9" xfId="1" applyNumberFormat="1" applyFont="1" applyBorder="1" applyAlignment="1">
      <alignment horizontal="center" vertical="center"/>
    </xf>
    <xf numFmtId="166" fontId="6" fillId="0" borderId="8" xfId="1" applyNumberFormat="1" applyFont="1" applyBorder="1" applyAlignment="1">
      <alignment horizontal="center" vertical="center"/>
    </xf>
    <xf numFmtId="166" fontId="6" fillId="0" borderId="9" xfId="1" applyNumberFormat="1" applyFont="1" applyBorder="1" applyAlignment="1">
      <alignment horizontal="center" vertical="center"/>
    </xf>
    <xf numFmtId="3" fontId="2" fillId="0" borderId="8" xfId="0" applyNumberFormat="1" applyFont="1" applyBorder="1" applyAlignment="1">
      <alignment horizontal="center" vertical="center"/>
    </xf>
    <xf numFmtId="3" fontId="2" fillId="0" borderId="9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3" fillId="2" borderId="0" xfId="0" applyNumberFormat="1" applyFont="1" applyFill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10" xfId="0" applyNumberFormat="1" applyFont="1" applyBorder="1" applyAlignment="1">
      <alignment horizontal="center" vertical="center"/>
    </xf>
    <xf numFmtId="3" fontId="4" fillId="0" borderId="11" xfId="0" applyNumberFormat="1" applyFont="1" applyBorder="1" applyAlignment="1">
      <alignment horizontal="center" vertical="center"/>
    </xf>
  </cellXfs>
  <cellStyles count="3">
    <cellStyle name="Ezres" xfId="1" builtinId="3"/>
    <cellStyle name="Normál" xfId="0" builtinId="0"/>
    <cellStyle name="Százalék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08653-29DA-459D-9E8A-2BD0917364F0}">
  <sheetPr>
    <tabColor rgb="FF92D050"/>
    <pageSetUpPr fitToPage="1"/>
  </sheetPr>
  <dimension ref="A1:H19"/>
  <sheetViews>
    <sheetView tabSelected="1" zoomScaleNormal="100" workbookViewId="0">
      <pane xSplit="1" ySplit="4" topLeftCell="B5" activePane="bottomRight" state="frozen"/>
      <selection activeCell="E8" activeCellId="1" sqref="C8 E8"/>
      <selection pane="topRight" activeCell="E8" activeCellId="1" sqref="C8 E8"/>
      <selection pane="bottomLeft" activeCell="E8" activeCellId="1" sqref="C8 E8"/>
      <selection pane="bottomRight" activeCell="K16" sqref="K16"/>
    </sheetView>
  </sheetViews>
  <sheetFormatPr defaultColWidth="14.7109375" defaultRowHeight="12.75" outlineLevelRow="1" x14ac:dyDescent="0.2"/>
  <cols>
    <col min="1" max="1" width="16.5703125" style="8" bestFit="1" customWidth="1"/>
    <col min="2" max="2" width="14.7109375" style="1" customWidth="1"/>
    <col min="3" max="3" width="14.7109375" style="1"/>
    <col min="4" max="5" width="15.42578125" style="1" customWidth="1"/>
    <col min="6" max="6" width="14.7109375" style="9" customWidth="1"/>
    <col min="7" max="7" width="14.7109375" style="9"/>
    <col min="8" max="8" width="14.7109375" style="2" customWidth="1"/>
    <col min="9" max="16384" width="14.7109375" style="2"/>
  </cols>
  <sheetData>
    <row r="1" spans="1:8" ht="13.5" thickBot="1" x14ac:dyDescent="0.25">
      <c r="A1" s="42" t="s">
        <v>17</v>
      </c>
      <c r="B1" s="42"/>
      <c r="C1" s="42"/>
      <c r="D1" s="42"/>
      <c r="E1" s="42"/>
      <c r="F1" s="42"/>
      <c r="G1" s="42"/>
    </row>
    <row r="2" spans="1:8" ht="15" customHeight="1" thickBot="1" x14ac:dyDescent="0.25">
      <c r="A2" s="43" t="s">
        <v>0</v>
      </c>
      <c r="B2" s="43"/>
      <c r="C2" s="43"/>
      <c r="D2" s="43"/>
      <c r="E2" s="43"/>
      <c r="F2" s="44" t="s">
        <v>16</v>
      </c>
      <c r="G2" s="45"/>
    </row>
    <row r="3" spans="1:8" s="4" customFormat="1" ht="27.75" customHeight="1" x14ac:dyDescent="0.2">
      <c r="A3" s="3"/>
      <c r="B3" s="48" t="s">
        <v>14</v>
      </c>
      <c r="C3" s="49"/>
      <c r="D3" s="50" t="s">
        <v>15</v>
      </c>
      <c r="E3" s="51"/>
      <c r="F3" s="46"/>
      <c r="G3" s="47"/>
    </row>
    <row r="4" spans="1:8" s="4" customFormat="1" x14ac:dyDescent="0.2">
      <c r="A4" s="3"/>
      <c r="B4" s="10">
        <v>2025</v>
      </c>
      <c r="C4" s="11">
        <v>2026</v>
      </c>
      <c r="D4" s="18">
        <v>2025</v>
      </c>
      <c r="E4" s="19">
        <v>2026</v>
      </c>
      <c r="F4" s="26">
        <v>2025</v>
      </c>
      <c r="G4" s="27">
        <v>2026</v>
      </c>
    </row>
    <row r="5" spans="1:8" outlineLevel="1" x14ac:dyDescent="0.2">
      <c r="A5" s="5" t="s">
        <v>1</v>
      </c>
      <c r="B5" s="15"/>
      <c r="C5" s="12">
        <v>5513785</v>
      </c>
      <c r="D5" s="20"/>
      <c r="E5" s="12">
        <f>104474906-6822940-52653-68274</f>
        <v>97531039</v>
      </c>
      <c r="F5" s="28"/>
      <c r="G5" s="31">
        <v>3744</v>
      </c>
    </row>
    <row r="6" spans="1:8" outlineLevel="1" x14ac:dyDescent="0.2">
      <c r="A6" s="5" t="s">
        <v>2</v>
      </c>
      <c r="B6" s="15"/>
      <c r="C6" s="12">
        <v>6382050</v>
      </c>
      <c r="D6" s="20"/>
      <c r="E6" s="12">
        <f>35650653+67940160</f>
        <v>103590813</v>
      </c>
      <c r="F6" s="28"/>
      <c r="G6" s="31">
        <f>3720-12</f>
        <v>3708</v>
      </c>
    </row>
    <row r="7" spans="1:8" outlineLevel="1" x14ac:dyDescent="0.2">
      <c r="A7" s="5" t="s">
        <v>3</v>
      </c>
      <c r="B7" s="15"/>
      <c r="C7" s="13">
        <v>7995485</v>
      </c>
      <c r="D7" s="20"/>
      <c r="E7" s="12">
        <f>39179997+76548440</f>
        <v>115728437</v>
      </c>
      <c r="F7" s="28"/>
      <c r="G7" s="31">
        <v>4047</v>
      </c>
    </row>
    <row r="8" spans="1:8" outlineLevel="1" x14ac:dyDescent="0.2">
      <c r="A8" s="5" t="s">
        <v>4</v>
      </c>
      <c r="B8" s="15"/>
      <c r="C8" s="12">
        <v>6248845</v>
      </c>
      <c r="D8" s="20"/>
      <c r="E8" s="12">
        <f>36763282+69685430</f>
        <v>106448712</v>
      </c>
      <c r="F8" s="28"/>
      <c r="G8" s="31">
        <v>4187</v>
      </c>
    </row>
    <row r="9" spans="1:8" x14ac:dyDescent="0.2">
      <c r="A9" s="5" t="s">
        <v>5</v>
      </c>
      <c r="B9" s="15"/>
      <c r="C9" s="12">
        <v>6550370</v>
      </c>
      <c r="D9" s="20"/>
      <c r="E9" s="12">
        <f>34742553+67134980</f>
        <v>101877533</v>
      </c>
      <c r="F9" s="28"/>
      <c r="G9" s="31">
        <v>3904</v>
      </c>
      <c r="H9" s="6"/>
    </row>
    <row r="10" spans="1:8" outlineLevel="1" x14ac:dyDescent="0.2">
      <c r="A10" s="5" t="s">
        <v>6</v>
      </c>
      <c r="B10" s="15"/>
      <c r="C10" s="16"/>
      <c r="D10" s="20"/>
      <c r="E10" s="21"/>
      <c r="F10" s="28"/>
      <c r="G10" s="29"/>
    </row>
    <row r="11" spans="1:8" outlineLevel="1" x14ac:dyDescent="0.2">
      <c r="A11" s="5" t="s">
        <v>7</v>
      </c>
      <c r="B11" s="15"/>
      <c r="C11" s="16"/>
      <c r="D11" s="22"/>
      <c r="E11" s="23"/>
      <c r="F11" s="28"/>
      <c r="G11" s="29"/>
    </row>
    <row r="12" spans="1:8" outlineLevel="1" x14ac:dyDescent="0.2">
      <c r="A12" s="5" t="s">
        <v>8</v>
      </c>
      <c r="B12" s="15"/>
      <c r="C12" s="16"/>
      <c r="D12" s="24"/>
      <c r="E12" s="25"/>
      <c r="F12" s="28"/>
      <c r="G12" s="29"/>
    </row>
    <row r="13" spans="1:8" outlineLevel="1" x14ac:dyDescent="0.2">
      <c r="A13" s="5" t="s">
        <v>9</v>
      </c>
      <c r="B13" s="15"/>
      <c r="C13" s="16"/>
      <c r="D13" s="24"/>
      <c r="E13" s="25"/>
      <c r="F13" s="28"/>
      <c r="G13" s="29"/>
    </row>
    <row r="14" spans="1:8" outlineLevel="1" x14ac:dyDescent="0.2">
      <c r="A14" s="5" t="s">
        <v>10</v>
      </c>
      <c r="B14" s="14">
        <v>9568210</v>
      </c>
      <c r="C14" s="16"/>
      <c r="D14" s="30">
        <f>122428449-529698-6491259-27468</f>
        <v>115380024</v>
      </c>
      <c r="E14" s="25"/>
      <c r="F14" s="32">
        <v>5335</v>
      </c>
      <c r="G14" s="29"/>
      <c r="H14" s="6"/>
    </row>
    <row r="15" spans="1:8" outlineLevel="1" x14ac:dyDescent="0.2">
      <c r="A15" s="5" t="s">
        <v>11</v>
      </c>
      <c r="B15" s="14">
        <v>6627895</v>
      </c>
      <c r="C15" s="16"/>
      <c r="D15" s="30">
        <f>116254351-323413-6636960-27084</f>
        <v>109266894</v>
      </c>
      <c r="E15" s="25"/>
      <c r="F15" s="32">
        <v>4308</v>
      </c>
      <c r="G15" s="29"/>
    </row>
    <row r="16" spans="1:8" ht="13.5" outlineLevel="1" thickBot="1" x14ac:dyDescent="0.25">
      <c r="A16" s="5" t="s">
        <v>12</v>
      </c>
      <c r="B16" s="33">
        <v>7710875</v>
      </c>
      <c r="C16" s="16"/>
      <c r="D16" s="34">
        <f>114277233-60867-3948548-48743</f>
        <v>110219075</v>
      </c>
      <c r="E16" s="25"/>
      <c r="F16" s="35">
        <v>4597</v>
      </c>
      <c r="G16" s="29"/>
      <c r="H16" s="6"/>
    </row>
    <row r="17" spans="1:7" s="4" customFormat="1" ht="13.5" thickBot="1" x14ac:dyDescent="0.25">
      <c r="A17" s="7" t="s">
        <v>13</v>
      </c>
      <c r="B17" s="36">
        <f>+SUM(B14:B16)</f>
        <v>23906980</v>
      </c>
      <c r="C17" s="37">
        <f t="shared" ref="C17:E17" si="0">+SUM(C5:C9)</f>
        <v>32690535</v>
      </c>
      <c r="D17" s="36">
        <f>+SUM(D14:D16)</f>
        <v>334865993</v>
      </c>
      <c r="E17" s="37">
        <f t="shared" si="0"/>
        <v>525176534</v>
      </c>
      <c r="F17" s="38">
        <f>+SUM(F14:F16)</f>
        <v>14240</v>
      </c>
      <c r="G17" s="39">
        <f t="shared" ref="G17" si="1">+SUM(G5:G9)</f>
        <v>19590</v>
      </c>
    </row>
    <row r="18" spans="1:7" ht="3.75" customHeight="1" thickBot="1" x14ac:dyDescent="0.25"/>
    <row r="19" spans="1:7" ht="13.5" thickBot="1" x14ac:dyDescent="0.25">
      <c r="A19" s="17" t="s">
        <v>18</v>
      </c>
      <c r="B19" s="40">
        <f>+B17+C17</f>
        <v>56597515</v>
      </c>
      <c r="C19" s="41"/>
      <c r="D19" s="40">
        <f>+D17+E17</f>
        <v>860042527</v>
      </c>
      <c r="E19" s="41"/>
      <c r="F19" s="40">
        <f>+F17+G17</f>
        <v>33830</v>
      </c>
      <c r="G19" s="41"/>
    </row>
  </sheetData>
  <mergeCells count="8">
    <mergeCell ref="B19:C19"/>
    <mergeCell ref="D19:E19"/>
    <mergeCell ref="F19:G19"/>
    <mergeCell ref="A1:G1"/>
    <mergeCell ref="A2:E2"/>
    <mergeCell ref="F2:G3"/>
    <mergeCell ref="B3:C3"/>
    <mergeCell ref="D3:E3"/>
  </mergeCells>
  <pageMargins left="0.7" right="0.7" top="0.75" bottom="0.75" header="0.3" footer="0.3"/>
  <pageSetup paperSize="9" scale="67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3121-3123_10_2025_05_2026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Attila Szegedy</dc:creator>
  <cp:lastModifiedBy>Attila Szegedy</cp:lastModifiedBy>
  <dcterms:created xsi:type="dcterms:W3CDTF">2026-06-18T09:28:01Z</dcterms:created>
  <dcterms:modified xsi:type="dcterms:W3CDTF">2026-06-18T10:00:05Z</dcterms:modified>
</cp:coreProperties>
</file>